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c-srv\Knjige\konačni obračun poreza\"/>
    </mc:Choice>
  </mc:AlternateContent>
  <bookViews>
    <workbookView xWindow="0" yWindow="0" windowWidth="21225" windowHeight="104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21" i="1" l="1"/>
  <c r="G2" i="1" l="1"/>
  <c r="C11" i="1"/>
  <c r="D11" i="1" l="1"/>
  <c r="C12" i="1" s="1"/>
  <c r="D12" i="1" s="1"/>
  <c r="E12" i="1" l="1"/>
  <c r="C13" i="1"/>
  <c r="D13" i="1" s="1"/>
  <c r="E11" i="1"/>
  <c r="C14" i="1" l="1"/>
  <c r="D14" i="1" s="1"/>
  <c r="E13" i="1"/>
  <c r="E14" i="1" l="1"/>
  <c r="C15" i="1"/>
  <c r="D15" i="1" s="1"/>
  <c r="E15" i="1" l="1"/>
  <c r="E16" i="1" s="1"/>
  <c r="A26" i="1" s="1"/>
  <c r="B26" i="1" s="1"/>
  <c r="D21" i="1" s="1"/>
</calcChain>
</file>

<file path=xl/sharedStrings.xml><?xml version="1.0" encoding="utf-8"?>
<sst xmlns="http://schemas.openxmlformats.org/spreadsheetml/2006/main" count="19" uniqueCount="19">
  <si>
    <t>Visina poreznog razreda</t>
  </si>
  <si>
    <t>Porezna stopa</t>
  </si>
  <si>
    <t>Koeficijent</t>
  </si>
  <si>
    <t>Porezna osnovica</t>
  </si>
  <si>
    <t>Iskorišteni os odb.</t>
  </si>
  <si>
    <t>prirez</t>
  </si>
  <si>
    <t>uplaćeni porez</t>
  </si>
  <si>
    <t>za uplatu/povrat</t>
  </si>
  <si>
    <t>Dio porezne osnovice</t>
  </si>
  <si>
    <t>uk. Porez + prirez</t>
  </si>
  <si>
    <t>Porez</t>
  </si>
  <si>
    <t>Razlika por.osn</t>
  </si>
  <si>
    <t>od  158.400 do 158.400</t>
  </si>
  <si>
    <t>razlika odbitka</t>
  </si>
  <si>
    <t>Do 210000</t>
  </si>
  <si>
    <t>iznad 210000</t>
  </si>
  <si>
    <t>Osobni odbitak (2500*12)</t>
  </si>
  <si>
    <t>Osobni odbitak (3800*12)</t>
  </si>
  <si>
    <t>Ukupni odbitak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</si>
</sst>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2" xfId="0" applyBorder="1" applyAlignment="1">
      <alignment wrapText="1"/>
    </xf>
    <xf numFmtId="0" fontId="2" fillId="0" borderId="2" xfId="0" applyFont="1" applyBorder="1"/>
    <xf numFmtId="0" fontId="2" fillId="0" borderId="7" xfId="0" applyFont="1" applyBorder="1"/>
    <xf numFmtId="0" fontId="1" fillId="0" borderId="3" xfId="0" applyFont="1" applyBorder="1"/>
    <xf numFmtId="0" fontId="2" fillId="0" borderId="8" xfId="0" applyFont="1" applyBorder="1"/>
    <xf numFmtId="0" fontId="2" fillId="0" borderId="4" xfId="0" applyFont="1" applyBorder="1"/>
    <xf numFmtId="0" fontId="1" fillId="0" borderId="9" xfId="0" applyFont="1" applyBorder="1"/>
    <xf numFmtId="4" fontId="3" fillId="0" borderId="5" xfId="0" applyNumberFormat="1" applyFont="1" applyBorder="1"/>
    <xf numFmtId="3" fontId="0" fillId="0" borderId="2" xfId="0" applyNumberFormat="1" applyBorder="1"/>
    <xf numFmtId="0" fontId="0" fillId="3" borderId="2" xfId="0" applyFill="1" applyBorder="1" applyAlignment="1">
      <alignment wrapText="1"/>
    </xf>
    <xf numFmtId="3" fontId="0" fillId="3" borderId="2" xfId="0" applyNumberFormat="1" applyFill="1" applyBorder="1"/>
    <xf numFmtId="0" fontId="0" fillId="3" borderId="2" xfId="0" applyFill="1" applyBorder="1"/>
    <xf numFmtId="0" fontId="0" fillId="3" borderId="0" xfId="0" applyFill="1"/>
    <xf numFmtId="4" fontId="3" fillId="0" borderId="2" xfId="0" applyNumberFormat="1" applyFont="1" applyBorder="1"/>
    <xf numFmtId="0" fontId="5" fillId="4" borderId="10" xfId="1" applyFont="1" applyFill="1" applyBorder="1"/>
    <xf numFmtId="0" fontId="5" fillId="4" borderId="11" xfId="1" applyFont="1" applyFill="1" applyBorder="1"/>
    <xf numFmtId="4" fontId="5" fillId="4" borderId="12" xfId="1" applyNumberFormat="1" applyFont="1" applyFill="1" applyBorder="1"/>
    <xf numFmtId="0" fontId="5" fillId="4" borderId="12" xfId="1" applyFont="1" applyFill="1" applyBorder="1"/>
    <xf numFmtId="0" fontId="2" fillId="0" borderId="0" xfId="0" applyFont="1" applyFill="1" applyBorder="1"/>
    <xf numFmtId="0" fontId="0" fillId="0" borderId="13" xfId="0" applyFill="1" applyBorder="1"/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E21" sqref="E21"/>
    </sheetView>
  </sheetViews>
  <sheetFormatPr defaultRowHeight="15" x14ac:dyDescent="0.25"/>
  <cols>
    <col min="1" max="1" width="19.7109375" customWidth="1"/>
    <col min="2" max="2" width="22.5703125" bestFit="1" customWidth="1"/>
    <col min="3" max="3" width="13.5703125" bestFit="1" customWidth="1"/>
    <col min="4" max="4" width="22.7109375" customWidth="1"/>
    <col min="5" max="5" width="12.7109375" bestFit="1" customWidth="1"/>
    <col min="6" max="6" width="22.85546875" customWidth="1"/>
    <col min="7" max="7" width="17.42578125" bestFit="1" customWidth="1"/>
    <col min="8" max="8" width="13.85546875" customWidth="1"/>
    <col min="13" max="13" width="14.140625" bestFit="1" customWidth="1"/>
    <col min="14" max="14" width="15.7109375" bestFit="1" customWidth="1"/>
    <col min="15" max="15" width="12.7109375" bestFit="1" customWidth="1"/>
  </cols>
  <sheetData>
    <row r="1" spans="1:7" ht="15.75" thickBot="1" x14ac:dyDescent="0.3">
      <c r="A1" s="6" t="s">
        <v>8</v>
      </c>
      <c r="B1" s="6" t="s">
        <v>0</v>
      </c>
      <c r="C1" s="6" t="s">
        <v>1</v>
      </c>
      <c r="D1" s="10" t="s">
        <v>16</v>
      </c>
      <c r="E1" s="8" t="s">
        <v>2</v>
      </c>
      <c r="F1" s="23" t="s">
        <v>17</v>
      </c>
      <c r="G1" s="23" t="s">
        <v>18</v>
      </c>
    </row>
    <row r="2" spans="1:7" x14ac:dyDescent="0.25">
      <c r="A2" s="2" t="s">
        <v>14</v>
      </c>
      <c r="B2" s="13">
        <v>210000</v>
      </c>
      <c r="C2" s="2">
        <v>24</v>
      </c>
      <c r="D2" s="2">
        <v>30000</v>
      </c>
      <c r="E2" s="22">
        <v>0</v>
      </c>
      <c r="F2" s="24">
        <v>45600</v>
      </c>
      <c r="G2">
        <f>D2*E2+F2</f>
        <v>45600</v>
      </c>
    </row>
    <row r="3" spans="1:7" x14ac:dyDescent="0.25">
      <c r="A3" s="5" t="s">
        <v>15</v>
      </c>
      <c r="B3" s="13">
        <v>210001</v>
      </c>
      <c r="C3" s="2">
        <v>36</v>
      </c>
      <c r="D3" s="2"/>
      <c r="E3" s="3"/>
    </row>
    <row r="4" spans="1:7" s="17" customFormat="1" ht="30" hidden="1" x14ac:dyDescent="0.25">
      <c r="A4" s="14" t="s">
        <v>12</v>
      </c>
      <c r="B4" s="15">
        <v>52800</v>
      </c>
      <c r="C4" s="16">
        <v>40</v>
      </c>
      <c r="D4" s="16"/>
      <c r="E4" s="16"/>
    </row>
    <row r="5" spans="1:7" x14ac:dyDescent="0.25">
      <c r="A5" s="5"/>
      <c r="B5" s="13"/>
      <c r="C5" s="2"/>
      <c r="D5" s="2"/>
      <c r="E5" s="2"/>
    </row>
    <row r="6" spans="1:7" x14ac:dyDescent="0.25">
      <c r="A6" s="5"/>
      <c r="B6" s="2"/>
      <c r="C6" s="2"/>
      <c r="D6" s="2"/>
      <c r="E6" s="2"/>
    </row>
    <row r="9" spans="1:7" ht="15.75" thickBot="1" x14ac:dyDescent="0.3"/>
    <row r="10" spans="1:7" ht="15.75" thickBot="1" x14ac:dyDescent="0.3">
      <c r="A10" s="11" t="s">
        <v>3</v>
      </c>
      <c r="B10" s="8" t="s">
        <v>4</v>
      </c>
      <c r="C10" s="7" t="s">
        <v>11</v>
      </c>
      <c r="D10" s="6"/>
      <c r="E10" s="6" t="s">
        <v>10</v>
      </c>
    </row>
    <row r="11" spans="1:7" x14ac:dyDescent="0.25">
      <c r="A11" s="19">
        <v>0</v>
      </c>
      <c r="B11" s="20">
        <v>0</v>
      </c>
      <c r="C11" s="1">
        <f>IF((A11-(D2*E2+F2-B11))&lt;0,0,(A11-(D2*E2+F2-B11)))</f>
        <v>0</v>
      </c>
      <c r="D11" s="3">
        <f>IF((C11-B2)&lt;0,0,(C11-B2))</f>
        <v>0</v>
      </c>
      <c r="E11" s="2">
        <f>IF(C11&lt;0,0,IF(C11&lt;B2,C11*C2/100,B2*C2/100))</f>
        <v>0</v>
      </c>
    </row>
    <row r="12" spans="1:7" x14ac:dyDescent="0.25">
      <c r="A12" s="3"/>
      <c r="B12" s="3"/>
      <c r="C12" s="2">
        <f>D11</f>
        <v>0</v>
      </c>
      <c r="D12" s="3">
        <f>IF((C12-B3)&lt;0,0,(C12-B3))</f>
        <v>0</v>
      </c>
      <c r="E12" s="2">
        <f>IF(C12&lt;0,0,IF(C12&lt;B3,C12*C3/100,B3*C3/100))</f>
        <v>0</v>
      </c>
    </row>
    <row r="13" spans="1:7" x14ac:dyDescent="0.25">
      <c r="A13" s="2"/>
      <c r="B13" s="2"/>
      <c r="C13" s="2">
        <f t="shared" ref="C13:C15" si="0">D12</f>
        <v>0</v>
      </c>
      <c r="D13" s="3">
        <f>IF((C13-B4)&lt;0,0,(C13-B4))</f>
        <v>0</v>
      </c>
      <c r="E13" s="2">
        <f>IF(C13&lt;0,0,IF(C13&lt;B4,C13*C4/100,B4*C4/100))</f>
        <v>0</v>
      </c>
    </row>
    <row r="14" spans="1:7" x14ac:dyDescent="0.25">
      <c r="A14" s="2"/>
      <c r="B14" s="2"/>
      <c r="C14" s="2">
        <f t="shared" si="0"/>
        <v>0</v>
      </c>
      <c r="D14" s="3">
        <f>IF((C14-B5)&lt;0,0,(C14-B5))</f>
        <v>0</v>
      </c>
      <c r="E14" s="2">
        <f>IF(C14&lt;0,0,IF(C14&lt;B5,C14*C5/100,B5*C5/100))</f>
        <v>0</v>
      </c>
    </row>
    <row r="15" spans="1:7" x14ac:dyDescent="0.25">
      <c r="A15" s="2"/>
      <c r="B15" s="2"/>
      <c r="C15" s="2">
        <f t="shared" si="0"/>
        <v>0</v>
      </c>
      <c r="D15" s="3">
        <f>IF((C15-B6)&lt;0,0,(C15-B6))</f>
        <v>0</v>
      </c>
      <c r="E15" s="2">
        <f>IF(C15&lt;0,0,IF(C15&lt;B6,C15*C6/100,B6*C6/100))</f>
        <v>0</v>
      </c>
    </row>
    <row r="16" spans="1:7" x14ac:dyDescent="0.25">
      <c r="E16" s="2">
        <f>SUM(E11:E15)</f>
        <v>0</v>
      </c>
    </row>
    <row r="19" spans="1:5" ht="15.75" thickBot="1" x14ac:dyDescent="0.3"/>
    <row r="20" spans="1:5" ht="15.75" thickBot="1" x14ac:dyDescent="0.3">
      <c r="A20" s="8" t="s">
        <v>5</v>
      </c>
      <c r="B20" s="9" t="s">
        <v>9</v>
      </c>
      <c r="C20" s="8" t="s">
        <v>6</v>
      </c>
      <c r="D20" s="7" t="s">
        <v>7</v>
      </c>
      <c r="E20" s="6" t="s">
        <v>13</v>
      </c>
    </row>
    <row r="21" spans="1:5" x14ac:dyDescent="0.25">
      <c r="A21" s="19">
        <v>0</v>
      </c>
      <c r="B21" s="4"/>
      <c r="C21" s="21">
        <v>0</v>
      </c>
      <c r="D21" s="18">
        <f>B26-C21</f>
        <v>0</v>
      </c>
      <c r="E21" s="12">
        <f>IF((A11-B11)&lt;0,A11,(D2*E2+F2-B11))</f>
        <v>45600</v>
      </c>
    </row>
    <row r="22" spans="1:5" x14ac:dyDescent="0.25">
      <c r="A22" s="3"/>
      <c r="B22" s="2"/>
      <c r="C22" s="3"/>
      <c r="D22" s="2"/>
      <c r="E22" s="2"/>
    </row>
    <row r="23" spans="1:5" x14ac:dyDescent="0.25">
      <c r="A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>
        <f>E16*A21/100</f>
        <v>0</v>
      </c>
      <c r="B26" s="2">
        <f>SUM(A26+E16)</f>
        <v>0</v>
      </c>
    </row>
  </sheetData>
  <protectedRanges>
    <protectedRange sqref="E2 A11:B11 A21 C21" name="Range4"/>
    <protectedRange sqref="A21" name="Range2"/>
    <protectedRange sqref="E2 A11:B11" name="Range1"/>
    <protectedRange sqref="C21" name="Range3"/>
  </protectedRange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KRUNO10</dc:creator>
  <cp:lastModifiedBy>alen8</cp:lastModifiedBy>
  <cp:lastPrinted>2013-12-03T09:19:25Z</cp:lastPrinted>
  <dcterms:created xsi:type="dcterms:W3CDTF">2012-11-21T08:30:38Z</dcterms:created>
  <dcterms:modified xsi:type="dcterms:W3CDTF">2017-12-07T11:11:45Z</dcterms:modified>
</cp:coreProperties>
</file>