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načni obračun poreza\"/>
    </mc:Choice>
  </mc:AlternateContent>
  <bookViews>
    <workbookView xWindow="0" yWindow="90" windowWidth="1560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" i="1" l="1"/>
  <c r="E21" i="1" l="1"/>
  <c r="D11" i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<sst xmlns="http://schemas.openxmlformats.org/spreadsheetml/2006/main" count="18" uniqueCount="18">
  <si>
    <t>Visina poreznog razreda</t>
  </si>
  <si>
    <t>Porezna stopa</t>
  </si>
  <si>
    <t>Do 26400</t>
  </si>
  <si>
    <t>Osobni odbitak</t>
  </si>
  <si>
    <t>Koeficijent</t>
  </si>
  <si>
    <t>Porezna osnovica</t>
  </si>
  <si>
    <t>Iskorišteni os odb.</t>
  </si>
  <si>
    <t>prirez</t>
  </si>
  <si>
    <t>uplaćeni porez</t>
  </si>
  <si>
    <t>za uplatu/povrat</t>
  </si>
  <si>
    <t>Dio porezne osnovice</t>
  </si>
  <si>
    <t>uk. Porez + prirez</t>
  </si>
  <si>
    <t>Porez</t>
  </si>
  <si>
    <t>Razlika por.osn</t>
  </si>
  <si>
    <t>od 26400 do158.400</t>
  </si>
  <si>
    <t>od  158.400 do 158.400</t>
  </si>
  <si>
    <t>iznad 158.400,00</t>
  </si>
  <si>
    <t>razlika odbitka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</si>
</sst>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0" fontId="5" fillId="4" borderId="11" xfId="1" applyFont="1" applyFill="1" applyBorder="1"/>
    <xf numFmtId="4" fontId="5" fillId="4" borderId="12" xfId="1" applyNumberFormat="1" applyFont="1" applyFill="1" applyBorder="1"/>
    <xf numFmtId="0" fontId="5" fillId="4" borderId="12" xfId="1" applyFont="1" applyFill="1" applyBorder="1"/>
  </cellXfs>
  <cellStyles count="2">
    <cellStyle name="Dobro" xfId="1" builtinId="26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21" sqref="E21"/>
    </sheetView>
  </sheetViews>
  <sheetFormatPr defaultRowHeight="15" x14ac:dyDescent="0.25"/>
  <cols>
    <col min="1" max="1" width="19.7109375" customWidth="1"/>
    <col min="2" max="2" width="22.5703125" bestFit="1" customWidth="1"/>
    <col min="3" max="3" width="13.5703125" bestFit="1" customWidth="1"/>
    <col min="4" max="4" width="14.5703125" bestFit="1" customWidth="1"/>
    <col min="5" max="5" width="12.7109375" bestFit="1" customWidth="1"/>
    <col min="6" max="6" width="10" bestFit="1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5" ht="15.75" thickBot="1" x14ac:dyDescent="0.3">
      <c r="A1" s="6" t="s">
        <v>10</v>
      </c>
      <c r="B1" s="6" t="s">
        <v>0</v>
      </c>
      <c r="C1" s="6" t="s">
        <v>1</v>
      </c>
      <c r="D1" s="10" t="s">
        <v>3</v>
      </c>
      <c r="E1" s="8" t="s">
        <v>4</v>
      </c>
    </row>
    <row r="2" spans="1:5" x14ac:dyDescent="0.25">
      <c r="A2" s="2" t="s">
        <v>2</v>
      </c>
      <c r="B2" s="13">
        <v>26400</v>
      </c>
      <c r="C2" s="2">
        <v>12</v>
      </c>
      <c r="D2" s="2">
        <v>31200</v>
      </c>
      <c r="E2" s="22">
        <v>1</v>
      </c>
    </row>
    <row r="3" spans="1:5" x14ac:dyDescent="0.25">
      <c r="A3" s="5" t="s">
        <v>14</v>
      </c>
      <c r="B3" s="13">
        <v>132000</v>
      </c>
      <c r="C3" s="2">
        <v>25</v>
      </c>
      <c r="D3" s="2"/>
      <c r="E3" s="3"/>
    </row>
    <row r="4" spans="1:5" s="17" customFormat="1" ht="30" hidden="1" x14ac:dyDescent="0.25">
      <c r="A4" s="14" t="s">
        <v>15</v>
      </c>
      <c r="B4" s="15">
        <v>52800</v>
      </c>
      <c r="C4" s="16">
        <v>40</v>
      </c>
      <c r="D4" s="16"/>
      <c r="E4" s="16"/>
    </row>
    <row r="5" spans="1:5" x14ac:dyDescent="0.25">
      <c r="A5" s="5" t="s">
        <v>16</v>
      </c>
      <c r="B5" s="13">
        <v>158400</v>
      </c>
      <c r="C5" s="2">
        <v>40</v>
      </c>
      <c r="D5" s="2"/>
      <c r="E5" s="2"/>
    </row>
    <row r="6" spans="1:5" x14ac:dyDescent="0.25">
      <c r="A6" s="5"/>
      <c r="B6" s="2"/>
      <c r="C6" s="2"/>
      <c r="D6" s="2"/>
      <c r="E6" s="2"/>
    </row>
    <row r="9" spans="1:5" ht="15.75" thickBot="1" x14ac:dyDescent="0.3"/>
    <row r="10" spans="1:5" ht="15.75" thickBot="1" x14ac:dyDescent="0.3">
      <c r="A10" s="11" t="s">
        <v>5</v>
      </c>
      <c r="B10" s="8" t="s">
        <v>6</v>
      </c>
      <c r="C10" s="7" t="s">
        <v>13</v>
      </c>
      <c r="D10" s="6"/>
      <c r="E10" s="6" t="s">
        <v>12</v>
      </c>
    </row>
    <row r="11" spans="1:5" x14ac:dyDescent="0.25">
      <c r="A11" s="19">
        <v>18649.3</v>
      </c>
      <c r="B11" s="20">
        <v>16945.189999999999</v>
      </c>
      <c r="C11" s="1">
        <f>IF((A11-(D2*E2-B11))&lt;0,0,(A11-(D2*E2-B11)))</f>
        <v>4394.489999999998</v>
      </c>
      <c r="D11" s="3">
        <f>IF((C11-B2)&lt;0,0,(C11-B2))</f>
        <v>0</v>
      </c>
      <c r="E11" s="2">
        <f>IF(C11&lt;0,0,IF(C11&lt;B2,C11*C2/100,B2*C2/100))</f>
        <v>527.33879999999976</v>
      </c>
    </row>
    <row r="12" spans="1:5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5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5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5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5" x14ac:dyDescent="0.25">
      <c r="E16" s="2">
        <f>SUM(E11:E15)</f>
        <v>527.33879999999976</v>
      </c>
    </row>
    <row r="19" spans="1:5" ht="15.75" thickBot="1" x14ac:dyDescent="0.3"/>
    <row r="20" spans="1:5" ht="15.75" thickBot="1" x14ac:dyDescent="0.3">
      <c r="A20" s="8" t="s">
        <v>7</v>
      </c>
      <c r="B20" s="9" t="s">
        <v>11</v>
      </c>
      <c r="C20" s="8" t="s">
        <v>8</v>
      </c>
      <c r="D20" s="7" t="s">
        <v>9</v>
      </c>
      <c r="E20" s="6" t="s">
        <v>17</v>
      </c>
    </row>
    <row r="21" spans="1:5" x14ac:dyDescent="0.25">
      <c r="A21" s="19">
        <v>8</v>
      </c>
      <c r="B21" s="4"/>
      <c r="C21" s="21">
        <v>4854.55</v>
      </c>
      <c r="D21" s="18">
        <f>B26-C21</f>
        <v>-4285.0240960000001</v>
      </c>
      <c r="E21" s="12">
        <f>IF((D2*E2-B11)&lt;0,A11,(D2*E2-B11))</f>
        <v>14254.810000000001</v>
      </c>
    </row>
    <row r="22" spans="1:5" x14ac:dyDescent="0.25">
      <c r="A22" s="3"/>
      <c r="B22" s="2"/>
      <c r="C22" s="3"/>
      <c r="D22" s="2"/>
      <c r="E22" s="2"/>
    </row>
    <row r="23" spans="1:5" x14ac:dyDescent="0.25">
      <c r="A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>
        <f>E16*A21/100</f>
        <v>42.187103999999984</v>
      </c>
      <c r="B26" s="2">
        <f>SUM(A26+E16)</f>
        <v>569.52590399999974</v>
      </c>
    </row>
  </sheetData>
  <protectedRanges>
    <protectedRange sqref="E2 A11:B11 A21 C21" name="Range4"/>
    <protectedRange sqref="A21" name="Range2"/>
    <protectedRange sqref="E2 A11:B11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Mirja5</cp:lastModifiedBy>
  <cp:lastPrinted>2013-12-03T09:19:25Z</cp:lastPrinted>
  <dcterms:created xsi:type="dcterms:W3CDTF">2012-11-21T08:30:38Z</dcterms:created>
  <dcterms:modified xsi:type="dcterms:W3CDTF">2015-12-01T15:46:43Z</dcterms:modified>
</cp:coreProperties>
</file>